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9315"/>
  </bookViews>
  <sheets>
    <sheet name="Working Sheet" sheetId="2" r:id="rId1"/>
  </sheets>
  <calcPr calcId="125725"/>
</workbook>
</file>

<file path=xl/calcChain.xml><?xml version="1.0" encoding="utf-8"?>
<calcChain xmlns="http://schemas.openxmlformats.org/spreadsheetml/2006/main">
  <c r="B37" i="2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K13"/>
  <c r="L13" s="1"/>
  <c r="B38" l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</calcChain>
</file>

<file path=xl/sharedStrings.xml><?xml version="1.0" encoding="utf-8"?>
<sst xmlns="http://schemas.openxmlformats.org/spreadsheetml/2006/main" count="98" uniqueCount="49">
  <si>
    <t>Ol</t>
  </si>
  <si>
    <t>Opx</t>
  </si>
  <si>
    <t>Cpx</t>
  </si>
  <si>
    <t>Sp</t>
  </si>
  <si>
    <t>La</t>
  </si>
  <si>
    <t>Ce</t>
  </si>
  <si>
    <t>Nd</t>
  </si>
  <si>
    <t>Sum</t>
  </si>
  <si>
    <t>Scope of the Excercise:</t>
  </si>
  <si>
    <t>1) Calculate the trace element composition of a partial residual melt produced after fractional crystallization of a variable mineral assemblage.</t>
  </si>
  <si>
    <t>2) Calculate the trace element composition of the cumulate.</t>
  </si>
  <si>
    <t>Rb</t>
  </si>
  <si>
    <t>Ba</t>
  </si>
  <si>
    <t>Nb</t>
  </si>
  <si>
    <t>Sr</t>
  </si>
  <si>
    <t>Zr</t>
  </si>
  <si>
    <t>Y</t>
  </si>
  <si>
    <t>Sc</t>
  </si>
  <si>
    <t>Ni</t>
  </si>
  <si>
    <t>Cr</t>
  </si>
  <si>
    <t>MGV24</t>
  </si>
  <si>
    <t xml:space="preserve">1. Choose a parental melt (the less evolved/more primitive rock) from a database </t>
  </si>
  <si>
    <t>Pl</t>
  </si>
  <si>
    <t>Amph</t>
  </si>
  <si>
    <t>Fl</t>
  </si>
  <si>
    <t>Gt</t>
  </si>
  <si>
    <t>3. Choose the distribution coefficient values for each phase (in equilibrium with the parental melt)</t>
  </si>
  <si>
    <t>2. Choose the type and the amount of the fractionating minerals</t>
  </si>
  <si>
    <t>Type:</t>
  </si>
  <si>
    <t>Relative %</t>
  </si>
  <si>
    <t>% of Residual Melt:</t>
  </si>
  <si>
    <t>Thick mark every:</t>
  </si>
  <si>
    <t>4. Choose maximum degree of fractionation (% of residual melt) and the thick mark interval</t>
  </si>
  <si>
    <t>5. Calculate the residual melt composition using the following equations:</t>
  </si>
  <si>
    <r>
      <t>C</t>
    </r>
    <r>
      <rPr>
        <b/>
        <vertAlign val="subscript"/>
        <sz val="14"/>
        <rFont val="Times New Roman"/>
        <family val="1"/>
      </rPr>
      <t>L</t>
    </r>
    <r>
      <rPr>
        <b/>
        <sz val="14"/>
        <rFont val="Times New Roman"/>
        <family val="1"/>
      </rPr>
      <t xml:space="preserve"> = C</t>
    </r>
    <r>
      <rPr>
        <b/>
        <vertAlign val="subscript"/>
        <sz val="14"/>
        <rFont val="Times New Roman"/>
        <family val="1"/>
      </rPr>
      <t>0</t>
    </r>
    <r>
      <rPr>
        <b/>
        <sz val="14"/>
        <rFont val="Times New Roman"/>
        <family val="1"/>
      </rPr>
      <t>*(F)</t>
    </r>
    <r>
      <rPr>
        <b/>
        <vertAlign val="superscript"/>
        <sz val="14"/>
        <rFont val="Times New Roman"/>
        <family val="1"/>
      </rPr>
      <t>(D-1)</t>
    </r>
  </si>
  <si>
    <t>Rayleigh (Fractional) crystallization:</t>
  </si>
  <si>
    <r>
      <t>C</t>
    </r>
    <r>
      <rPr>
        <b/>
        <vertAlign val="subscript"/>
        <sz val="14"/>
        <rFont val="Times New Roman"/>
        <family val="1"/>
      </rPr>
      <t>L</t>
    </r>
    <r>
      <rPr>
        <b/>
        <sz val="14"/>
        <rFont val="Times New Roman"/>
        <family val="1"/>
      </rPr>
      <t xml:space="preserve"> = D*C</t>
    </r>
    <r>
      <rPr>
        <b/>
        <vertAlign val="subscript"/>
        <sz val="14"/>
        <rFont val="Times New Roman"/>
        <family val="1"/>
      </rPr>
      <t>0</t>
    </r>
    <r>
      <rPr>
        <b/>
        <sz val="14"/>
        <rFont val="Times New Roman"/>
        <family val="1"/>
      </rPr>
      <t>*(F)</t>
    </r>
    <r>
      <rPr>
        <b/>
        <vertAlign val="superscript"/>
        <sz val="14"/>
        <rFont val="Times New Roman"/>
        <family val="1"/>
      </rPr>
      <t>(D-1)</t>
    </r>
  </si>
  <si>
    <t>6. Calculate the cumulate composition using the following equations:</t>
  </si>
  <si>
    <t>Partial Melt</t>
  </si>
  <si>
    <t>Cumulate</t>
  </si>
  <si>
    <r>
      <t>C</t>
    </r>
    <r>
      <rPr>
        <b/>
        <vertAlign val="subscript"/>
        <sz val="14"/>
        <rFont val="Times New Roman"/>
        <family val="1"/>
      </rPr>
      <t>L/</t>
    </r>
    <r>
      <rPr>
        <b/>
        <sz val="14"/>
        <rFont val="Times New Roman"/>
        <family val="1"/>
      </rPr>
      <t>C</t>
    </r>
    <r>
      <rPr>
        <b/>
        <vertAlign val="subscript"/>
        <sz val="14"/>
        <rFont val="Times New Roman"/>
        <family val="1"/>
      </rPr>
      <t xml:space="preserve">0 </t>
    </r>
    <r>
      <rPr>
        <b/>
        <sz val="14"/>
        <rFont val="Times New Roman"/>
        <family val="1"/>
      </rPr>
      <t>= F</t>
    </r>
    <r>
      <rPr>
        <b/>
        <vertAlign val="superscript"/>
        <sz val="14"/>
        <rFont val="Times New Roman"/>
        <family val="1"/>
      </rPr>
      <t>(D-1)</t>
    </r>
  </si>
  <si>
    <t>D</t>
  </si>
  <si>
    <t>F</t>
  </si>
  <si>
    <t>Composition of Partial Melt with variable D and F</t>
  </si>
  <si>
    <t>Composition of Cumulate with variable D and F</t>
  </si>
  <si>
    <r>
      <t xml:space="preserve">7. Calculate the partial melt and cumulate composition for </t>
    </r>
    <r>
      <rPr>
        <b/>
        <sz val="14"/>
        <color indexed="9"/>
        <rFont val="Times New Roman"/>
        <family val="1"/>
      </rPr>
      <t>hypothetical systems</t>
    </r>
    <r>
      <rPr>
        <b/>
        <sz val="14"/>
        <rFont val="Times New Roman"/>
        <family val="1"/>
      </rPr>
      <t xml:space="preserve"> with different D using the following equations:</t>
    </r>
  </si>
  <si>
    <r>
      <t>C</t>
    </r>
    <r>
      <rPr>
        <b/>
        <vertAlign val="subscript"/>
        <sz val="14"/>
        <rFont val="Times New Roman"/>
        <family val="1"/>
      </rPr>
      <t>R</t>
    </r>
    <r>
      <rPr>
        <b/>
        <sz val="14"/>
        <rFont val="Times New Roman"/>
        <family val="1"/>
      </rPr>
      <t>/C</t>
    </r>
    <r>
      <rPr>
        <b/>
        <vertAlign val="subscript"/>
        <sz val="14"/>
        <rFont val="Times New Roman"/>
        <family val="1"/>
      </rPr>
      <t xml:space="preserve">0 </t>
    </r>
    <r>
      <rPr>
        <b/>
        <sz val="14"/>
        <rFont val="Times New Roman"/>
        <family val="1"/>
      </rPr>
      <t>= (D*F)</t>
    </r>
    <r>
      <rPr>
        <b/>
        <vertAlign val="superscript"/>
        <sz val="14"/>
        <rFont val="Times New Roman"/>
        <family val="1"/>
      </rPr>
      <t>(D-1)</t>
    </r>
  </si>
  <si>
    <r>
      <t>8. Draw C</t>
    </r>
    <r>
      <rPr>
        <b/>
        <vertAlign val="subscript"/>
        <sz val="14"/>
        <rFont val="Times New Roman"/>
        <family val="1"/>
      </rPr>
      <t>L</t>
    </r>
    <r>
      <rPr>
        <b/>
        <sz val="14"/>
        <rFont val="Times New Roman"/>
        <family val="1"/>
      </rPr>
      <t>/C</t>
    </r>
    <r>
      <rPr>
        <b/>
        <vertAlign val="subscript"/>
        <sz val="14"/>
        <rFont val="Times New Roman"/>
        <family val="1"/>
      </rPr>
      <t>0</t>
    </r>
    <r>
      <rPr>
        <b/>
        <sz val="14"/>
        <rFont val="Times New Roman"/>
        <family val="1"/>
      </rPr>
      <t xml:space="preserve"> vs. F and C</t>
    </r>
    <r>
      <rPr>
        <b/>
        <vertAlign val="subscript"/>
        <sz val="14"/>
        <rFont val="Times New Roman"/>
        <family val="1"/>
      </rPr>
      <t>R</t>
    </r>
    <r>
      <rPr>
        <b/>
        <sz val="14"/>
        <rFont val="Times New Roman"/>
        <family val="1"/>
      </rPr>
      <t>/C</t>
    </r>
    <r>
      <rPr>
        <b/>
        <vertAlign val="subscript"/>
        <sz val="14"/>
        <rFont val="Times New Roman"/>
        <family val="1"/>
      </rPr>
      <t>0</t>
    </r>
    <r>
      <rPr>
        <b/>
        <sz val="14"/>
        <rFont val="Times New Roman"/>
        <family val="1"/>
      </rPr>
      <t xml:space="preserve"> vs. F plots with variable D. Discuss them with your colleagues.</t>
    </r>
  </si>
  <si>
    <r>
      <t>9. Draw the C</t>
    </r>
    <r>
      <rPr>
        <b/>
        <vertAlign val="subscript"/>
        <sz val="14"/>
        <rFont val="Times New Roman"/>
        <family val="1"/>
      </rPr>
      <t>L</t>
    </r>
    <r>
      <rPr>
        <b/>
        <sz val="14"/>
        <rFont val="Times New Roman"/>
        <family val="1"/>
      </rPr>
      <t>/C</t>
    </r>
    <r>
      <rPr>
        <b/>
        <vertAlign val="subscript"/>
        <sz val="14"/>
        <rFont val="Times New Roman"/>
        <family val="1"/>
      </rPr>
      <t>0</t>
    </r>
    <r>
      <rPr>
        <b/>
        <sz val="14"/>
        <rFont val="Times New Roman"/>
        <family val="1"/>
      </rPr>
      <t xml:space="preserve"> values for two assemblages with different D. Discuss the results with your colleagues.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</si>
</sst>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0.0%"/>
  </numFmts>
  <fonts count="11">
    <font>
      <sz val="10"/>
      <name val="Arial"/>
    </font>
    <font>
      <sz val="14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4"/>
      <name val="Times New Roman"/>
      <family val="1"/>
    </font>
    <font>
      <i/>
      <sz val="12"/>
      <name val="Times New Roman"/>
      <family val="1"/>
    </font>
    <font>
      <b/>
      <vertAlign val="superscript"/>
      <sz val="14"/>
      <name val="Times New Roman"/>
      <family val="1"/>
    </font>
    <font>
      <b/>
      <sz val="14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10" fontId="4" fillId="0" borderId="0" xfId="0" applyNumberFormat="1" applyFont="1"/>
    <xf numFmtId="0" fontId="5" fillId="0" borderId="0" xfId="0" applyFont="1"/>
    <xf numFmtId="0" fontId="3" fillId="2" borderId="0" xfId="0" applyFont="1" applyFill="1"/>
    <xf numFmtId="10" fontId="6" fillId="2" borderId="0" xfId="0" applyNumberFormat="1" applyFont="1" applyFill="1"/>
    <xf numFmtId="0" fontId="1" fillId="0" borderId="0" xfId="0" applyFont="1" applyBorder="1"/>
    <xf numFmtId="0" fontId="3" fillId="3" borderId="0" xfId="0" applyFont="1" applyFill="1"/>
    <xf numFmtId="0" fontId="8" fillId="0" borderId="0" xfId="0" applyFont="1"/>
    <xf numFmtId="9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1" fontId="4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2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166" fontId="4" fillId="0" borderId="0" xfId="0" applyNumberFormat="1" applyFont="1" applyBorder="1"/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1" xfId="0" applyFont="1" applyBorder="1"/>
    <xf numFmtId="166" fontId="4" fillId="0" borderId="2" xfId="0" applyNumberFormat="1" applyFont="1" applyBorder="1"/>
    <xf numFmtId="1" fontId="4" fillId="0" borderId="3" xfId="0" applyNumberFormat="1" applyFont="1" applyBorder="1"/>
    <xf numFmtId="164" fontId="4" fillId="0" borderId="3" xfId="0" applyNumberFormat="1" applyFont="1" applyBorder="1"/>
    <xf numFmtId="166" fontId="4" fillId="0" borderId="4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/>
    <xf numFmtId="10" fontId="6" fillId="0" borderId="0" xfId="0" applyNumberFormat="1" applyFont="1" applyFill="1"/>
    <xf numFmtId="0" fontId="3" fillId="0" borderId="0" xfId="0" applyFont="1" applyFill="1" applyAlignment="1">
      <alignment horizontal="right"/>
    </xf>
    <xf numFmtId="9" fontId="3" fillId="0" borderId="0" xfId="0" applyNumberFormat="1" applyFont="1" applyFill="1"/>
    <xf numFmtId="9" fontId="3" fillId="4" borderId="0" xfId="0" applyNumberFormat="1" applyFont="1" applyFill="1"/>
    <xf numFmtId="10" fontId="6" fillId="0" borderId="0" xfId="0" applyNumberFormat="1" applyFont="1"/>
    <xf numFmtId="0" fontId="6" fillId="0" borderId="0" xfId="0" applyFont="1" applyBorder="1" applyAlignment="1"/>
    <xf numFmtId="9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1" fontId="4" fillId="0" borderId="2" xfId="0" applyNumberFormat="1" applyFont="1" applyBorder="1"/>
    <xf numFmtId="164" fontId="4" fillId="0" borderId="2" xfId="0" applyNumberFormat="1" applyFont="1" applyBorder="1"/>
    <xf numFmtId="0" fontId="6" fillId="0" borderId="6" xfId="0" applyFont="1" applyBorder="1" applyAlignment="1">
      <alignment horizontal="center"/>
    </xf>
    <xf numFmtId="166" fontId="4" fillId="0" borderId="3" xfId="0" applyNumberFormat="1" applyFont="1" applyBorder="1"/>
    <xf numFmtId="0" fontId="8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9" fontId="3" fillId="0" borderId="0" xfId="0" applyNumberFormat="1" applyFont="1"/>
    <xf numFmtId="9" fontId="3" fillId="0" borderId="0" xfId="0" applyNumberFormat="1" applyFont="1" applyFill="1" applyBorder="1"/>
    <xf numFmtId="9" fontId="1" fillId="0" borderId="0" xfId="0" applyNumberFormat="1" applyFont="1" applyBorder="1"/>
    <xf numFmtId="164" fontId="1" fillId="0" borderId="0" xfId="0" applyNumberFormat="1" applyFont="1" applyBorder="1"/>
    <xf numFmtId="0" fontId="1" fillId="0" borderId="1" xfId="0" applyFont="1" applyBorder="1"/>
    <xf numFmtId="0" fontId="1" fillId="0" borderId="5" xfId="0" applyFont="1" applyBorder="1"/>
    <xf numFmtId="166" fontId="3" fillId="4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9" fontId="1" fillId="4" borderId="5" xfId="0" applyNumberFormat="1" applyFont="1" applyFill="1" applyBorder="1"/>
    <xf numFmtId="167" fontId="1" fillId="4" borderId="5" xfId="0" applyNumberFormat="1" applyFont="1" applyFill="1" applyBorder="1"/>
    <xf numFmtId="167" fontId="1" fillId="4" borderId="6" xfId="0" applyNumberFormat="1" applyFont="1" applyFill="1" applyBorder="1"/>
    <xf numFmtId="165" fontId="4" fillId="0" borderId="0" xfId="0" applyNumberFormat="1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0" fontId="3" fillId="0" borderId="5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3" fillId="3" borderId="9" xfId="0" applyNumberFormat="1" applyFont="1" applyFill="1" applyBorder="1" applyAlignment="1">
      <alignment horizontal="center"/>
    </xf>
    <xf numFmtId="9" fontId="3" fillId="3" borderId="10" xfId="0" applyNumberFormat="1" applyFont="1" applyFill="1" applyBorder="1" applyAlignment="1">
      <alignment horizontal="center"/>
    </xf>
    <xf numFmtId="9" fontId="3" fillId="3" borderId="1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topLeftCell="A127" zoomScale="75" workbookViewId="0">
      <selection activeCell="Q12" sqref="Q12"/>
    </sheetView>
  </sheetViews>
  <sheetFormatPr defaultRowHeight="18.75"/>
  <cols>
    <col min="1" max="1" width="18" style="1" customWidth="1"/>
    <col min="2" max="2" width="12.85546875" style="1" customWidth="1"/>
    <col min="3" max="6" width="7.5703125" style="1" bestFit="1" customWidth="1"/>
    <col min="7" max="7" width="6.85546875" style="1" customWidth="1"/>
    <col min="8" max="8" width="7.85546875" style="1" bestFit="1" customWidth="1"/>
    <col min="9" max="12" width="7.5703125" style="1" bestFit="1" customWidth="1"/>
    <col min="13" max="13" width="6.42578125" style="1" bestFit="1" customWidth="1"/>
    <col min="14" max="14" width="7.5703125" style="1" bestFit="1" customWidth="1"/>
    <col min="15" max="15" width="6.42578125" style="1" bestFit="1" customWidth="1"/>
    <col min="16" max="16384" width="9.140625" style="1"/>
  </cols>
  <sheetData>
    <row r="1" spans="1:21" s="8" customFormat="1">
      <c r="A1" s="8" t="s">
        <v>8</v>
      </c>
    </row>
    <row r="2" spans="1:21" s="8" customFormat="1">
      <c r="A2" s="8" t="s">
        <v>9</v>
      </c>
    </row>
    <row r="3" spans="1:21" s="8" customFormat="1">
      <c r="A3" s="8" t="s">
        <v>10</v>
      </c>
    </row>
    <row r="5" spans="1:21" s="5" customFormat="1">
      <c r="A5" s="5" t="s">
        <v>21</v>
      </c>
    </row>
    <row r="6" spans="1:21" s="34" customFormat="1"/>
    <row r="7" spans="1:21">
      <c r="A7" s="4"/>
      <c r="B7" s="13"/>
      <c r="C7" s="14" t="s">
        <v>11</v>
      </c>
      <c r="D7" s="14" t="s">
        <v>12</v>
      </c>
      <c r="E7" s="14" t="s">
        <v>13</v>
      </c>
      <c r="F7" s="14" t="s">
        <v>4</v>
      </c>
      <c r="G7" s="14" t="s">
        <v>5</v>
      </c>
      <c r="H7" s="14" t="s">
        <v>14</v>
      </c>
      <c r="I7" s="14" t="s">
        <v>6</v>
      </c>
      <c r="J7" s="14" t="s">
        <v>15</v>
      </c>
      <c r="K7" s="14" t="s">
        <v>16</v>
      </c>
      <c r="L7" s="1" t="s">
        <v>17</v>
      </c>
      <c r="M7" s="14" t="s">
        <v>18</v>
      </c>
      <c r="N7" s="14" t="s">
        <v>19</v>
      </c>
      <c r="P7" s="14"/>
      <c r="R7" s="14"/>
      <c r="S7" s="14"/>
      <c r="T7" s="14"/>
      <c r="U7" s="14"/>
    </row>
    <row r="8" spans="1:21">
      <c r="B8" s="13" t="s">
        <v>20</v>
      </c>
      <c r="C8" s="15">
        <v>9.2711364414825752</v>
      </c>
      <c r="D8" s="15">
        <v>295.57459578348931</v>
      </c>
      <c r="E8" s="15">
        <v>11.076688162165308</v>
      </c>
      <c r="F8" s="15">
        <v>11.804828506587269</v>
      </c>
      <c r="G8" s="15">
        <v>26.200304608702098</v>
      </c>
      <c r="H8" s="15">
        <v>474.63881115704527</v>
      </c>
      <c r="I8" s="15">
        <v>16.633127669728609</v>
      </c>
      <c r="J8" s="15">
        <v>94.626712049740462</v>
      </c>
      <c r="K8" s="15">
        <v>17.277094639737964</v>
      </c>
      <c r="L8" s="1">
        <v>15</v>
      </c>
      <c r="M8" s="15">
        <v>133.74422981790957</v>
      </c>
      <c r="N8" s="15">
        <v>243.46553630977292</v>
      </c>
      <c r="P8" s="15"/>
      <c r="R8" s="15"/>
      <c r="S8" s="15"/>
      <c r="T8" s="15"/>
      <c r="U8" s="15"/>
    </row>
    <row r="9" spans="1:21"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N9" s="15"/>
      <c r="O9" s="15"/>
      <c r="P9" s="15"/>
      <c r="R9" s="15"/>
      <c r="S9" s="15"/>
      <c r="T9" s="15"/>
      <c r="U9" s="15"/>
    </row>
    <row r="10" spans="1:21" s="5" customFormat="1">
      <c r="A10" s="5" t="s">
        <v>27</v>
      </c>
    </row>
    <row r="11" spans="1:21" s="34" customFormat="1"/>
    <row r="12" spans="1:21" s="7" customFormat="1">
      <c r="B12" s="32" t="s">
        <v>28</v>
      </c>
      <c r="C12" s="16" t="s">
        <v>0</v>
      </c>
      <c r="D12" s="16" t="s">
        <v>2</v>
      </c>
      <c r="E12" s="16" t="s">
        <v>22</v>
      </c>
      <c r="F12" s="16" t="s">
        <v>3</v>
      </c>
      <c r="G12" s="16" t="s">
        <v>23</v>
      </c>
      <c r="H12" s="16" t="s">
        <v>24</v>
      </c>
      <c r="I12" s="16" t="s">
        <v>1</v>
      </c>
      <c r="J12" s="16" t="s">
        <v>25</v>
      </c>
      <c r="K12" s="18" t="s">
        <v>7</v>
      </c>
    </row>
    <row r="13" spans="1:21">
      <c r="B13" s="33" t="s">
        <v>29</v>
      </c>
      <c r="C13" s="17">
        <v>0.3</v>
      </c>
      <c r="D13" s="17">
        <v>0.25</v>
      </c>
      <c r="E13" s="17">
        <v>0.3</v>
      </c>
      <c r="F13" s="17">
        <v>0.15</v>
      </c>
      <c r="G13" s="17">
        <v>0</v>
      </c>
      <c r="H13" s="17">
        <v>0</v>
      </c>
      <c r="I13" s="17">
        <v>0</v>
      </c>
      <c r="J13" s="17">
        <v>0</v>
      </c>
      <c r="K13" s="10">
        <f>SUM(C13:J13)</f>
        <v>1</v>
      </c>
      <c r="L13" s="55" t="str">
        <f>IF(K13=100%,"","Sum not 100")</f>
        <v/>
      </c>
    </row>
    <row r="14" spans="1:21">
      <c r="C14" s="17"/>
      <c r="D14" s="17"/>
      <c r="E14" s="17"/>
      <c r="F14" s="17"/>
      <c r="G14" s="17"/>
      <c r="H14" s="17"/>
      <c r="I14" s="17"/>
      <c r="J14" s="17"/>
      <c r="K14" s="55"/>
    </row>
    <row r="15" spans="1:21" s="5" customFormat="1">
      <c r="A15" s="5" t="s">
        <v>26</v>
      </c>
      <c r="E15" s="6"/>
      <c r="F15" s="6"/>
      <c r="G15" s="6"/>
      <c r="H15" s="6"/>
      <c r="I15" s="6"/>
    </row>
    <row r="16" spans="1:21" s="34" customFormat="1" ht="19.5" thickBot="1">
      <c r="E16" s="35"/>
      <c r="F16" s="35"/>
      <c r="G16" s="35"/>
      <c r="H16" s="35"/>
      <c r="I16" s="35"/>
    </row>
    <row r="17" spans="1:14">
      <c r="A17" s="9"/>
      <c r="B17" s="27"/>
      <c r="C17" s="53" t="s">
        <v>11</v>
      </c>
      <c r="D17" s="53" t="s">
        <v>12</v>
      </c>
      <c r="E17" s="53" t="s">
        <v>13</v>
      </c>
      <c r="F17" s="53" t="s">
        <v>4</v>
      </c>
      <c r="G17" s="53" t="s">
        <v>5</v>
      </c>
      <c r="H17" s="53" t="s">
        <v>14</v>
      </c>
      <c r="I17" s="53" t="s">
        <v>6</v>
      </c>
      <c r="J17" s="53" t="s">
        <v>15</v>
      </c>
      <c r="K17" s="53" t="s">
        <v>16</v>
      </c>
      <c r="L17" s="53" t="s">
        <v>17</v>
      </c>
      <c r="M17" s="53" t="s">
        <v>18</v>
      </c>
      <c r="N17" s="54" t="s">
        <v>19</v>
      </c>
    </row>
    <row r="18" spans="1:14">
      <c r="A18" s="9"/>
      <c r="B18" s="44" t="s">
        <v>0</v>
      </c>
      <c r="C18" s="19">
        <v>0.02</v>
      </c>
      <c r="D18" s="19">
        <v>0.01</v>
      </c>
      <c r="E18" s="19">
        <v>1E-3</v>
      </c>
      <c r="F18" s="19">
        <v>0.01</v>
      </c>
      <c r="G18" s="19">
        <v>8.9999999999999993E-3</v>
      </c>
      <c r="H18" s="19">
        <v>0.05</v>
      </c>
      <c r="I18" s="19">
        <v>0.01</v>
      </c>
      <c r="J18" s="19">
        <v>0.01</v>
      </c>
      <c r="K18" s="19">
        <v>0.13</v>
      </c>
      <c r="L18" s="19">
        <v>0.14000000000000001</v>
      </c>
      <c r="M18" s="25">
        <v>14</v>
      </c>
      <c r="N18" s="45">
        <v>2.1</v>
      </c>
    </row>
    <row r="19" spans="1:14">
      <c r="A19" s="9"/>
      <c r="B19" s="44" t="s">
        <v>2</v>
      </c>
      <c r="C19" s="19">
        <v>0.04</v>
      </c>
      <c r="D19" s="19">
        <v>7.0000000000000007E-2</v>
      </c>
      <c r="E19" s="19">
        <v>0.1</v>
      </c>
      <c r="F19" s="19">
        <v>0.08</v>
      </c>
      <c r="G19" s="19">
        <v>0.34</v>
      </c>
      <c r="H19" s="19">
        <v>0.14000000000000001</v>
      </c>
      <c r="I19" s="19">
        <v>0.6</v>
      </c>
      <c r="J19" s="19">
        <v>0.1</v>
      </c>
      <c r="K19" s="19">
        <v>0.5</v>
      </c>
      <c r="L19" s="19">
        <v>3.1</v>
      </c>
      <c r="M19" s="19">
        <v>2.6</v>
      </c>
      <c r="N19" s="46">
        <v>8.4</v>
      </c>
    </row>
    <row r="20" spans="1:14">
      <c r="A20" s="9"/>
      <c r="B20" s="44" t="s">
        <v>22</v>
      </c>
      <c r="C20" s="20">
        <v>0.03</v>
      </c>
      <c r="D20" s="20">
        <v>0.15</v>
      </c>
      <c r="E20" s="20">
        <v>0.01</v>
      </c>
      <c r="F20" s="20">
        <v>0.109</v>
      </c>
      <c r="G20" s="20">
        <v>0.12</v>
      </c>
      <c r="H20" s="20">
        <v>2.2000000000000002</v>
      </c>
      <c r="I20" s="20">
        <v>1.7000000000000001E-2</v>
      </c>
      <c r="J20" s="20">
        <v>0.01</v>
      </c>
      <c r="K20" s="20">
        <v>0.03</v>
      </c>
      <c r="L20" s="20">
        <v>0.03</v>
      </c>
      <c r="M20" s="20">
        <v>0.04</v>
      </c>
      <c r="N20" s="47">
        <v>1E-3</v>
      </c>
    </row>
    <row r="21" spans="1:14">
      <c r="A21" s="9"/>
      <c r="B21" s="44" t="s">
        <v>3</v>
      </c>
      <c r="C21" s="21">
        <v>1E-4</v>
      </c>
      <c r="D21" s="21">
        <v>1E-4</v>
      </c>
      <c r="E21" s="21">
        <v>1E-4</v>
      </c>
      <c r="F21" s="22">
        <v>6.0000000000000002E-6</v>
      </c>
      <c r="G21" s="22">
        <v>7.9999999999999996E-6</v>
      </c>
      <c r="H21" s="21">
        <v>1E-4</v>
      </c>
      <c r="I21" s="22">
        <v>1.4E-5</v>
      </c>
      <c r="J21" s="21">
        <v>0.05</v>
      </c>
      <c r="K21" s="21">
        <v>7.7999999999999996E-3</v>
      </c>
      <c r="L21" s="21">
        <v>0.05</v>
      </c>
      <c r="M21" s="26">
        <v>9</v>
      </c>
      <c r="N21" s="48">
        <v>24</v>
      </c>
    </row>
    <row r="22" spans="1:14">
      <c r="A22" s="9"/>
      <c r="B22" s="44" t="s">
        <v>23</v>
      </c>
      <c r="C22" s="22">
        <v>0.4</v>
      </c>
      <c r="D22" s="22">
        <v>0.45</v>
      </c>
      <c r="E22" s="22">
        <v>0.65</v>
      </c>
      <c r="F22" s="22">
        <v>0.3</v>
      </c>
      <c r="G22" s="22">
        <v>0.2</v>
      </c>
      <c r="H22" s="22">
        <v>0.64</v>
      </c>
      <c r="I22" s="22">
        <v>0.4</v>
      </c>
      <c r="J22" s="24">
        <v>0.8</v>
      </c>
      <c r="K22" s="24">
        <v>1</v>
      </c>
      <c r="L22" s="24">
        <v>2.4</v>
      </c>
      <c r="M22" s="24">
        <v>0.2</v>
      </c>
      <c r="N22" s="48">
        <v>12</v>
      </c>
    </row>
    <row r="23" spans="1:14">
      <c r="A23" s="9"/>
      <c r="B23" s="44" t="s">
        <v>24</v>
      </c>
      <c r="C23" s="23">
        <v>1.6</v>
      </c>
      <c r="D23" s="23">
        <v>1.1000000000000001</v>
      </c>
      <c r="E23" s="23">
        <v>0.5</v>
      </c>
      <c r="F23" s="23">
        <v>0.3</v>
      </c>
      <c r="G23" s="23">
        <v>0.3</v>
      </c>
      <c r="H23" s="23">
        <v>0.67200000000000004</v>
      </c>
      <c r="I23" s="23">
        <v>0.33900000000000002</v>
      </c>
      <c r="J23" s="23">
        <v>0.8</v>
      </c>
      <c r="K23" s="23">
        <v>0.8</v>
      </c>
      <c r="L23" s="23">
        <v>8.3000000000000007</v>
      </c>
      <c r="M23" s="23">
        <v>1.3</v>
      </c>
      <c r="N23" s="49">
        <v>5.4</v>
      </c>
    </row>
    <row r="24" spans="1:14">
      <c r="A24" s="9"/>
      <c r="B24" s="44" t="s">
        <v>1</v>
      </c>
      <c r="C24" s="19">
        <v>0.01</v>
      </c>
      <c r="D24" s="19">
        <v>0.01</v>
      </c>
      <c r="E24" s="19">
        <v>1E-3</v>
      </c>
      <c r="F24" s="19">
        <v>0.01</v>
      </c>
      <c r="G24" s="19">
        <v>3.5000000000000003E-2</v>
      </c>
      <c r="H24" s="19">
        <v>0.05</v>
      </c>
      <c r="I24" s="19">
        <v>0.06</v>
      </c>
      <c r="J24" s="19">
        <v>0.05</v>
      </c>
      <c r="K24" s="19">
        <v>0.1</v>
      </c>
      <c r="L24" s="19">
        <v>1.2</v>
      </c>
      <c r="M24" s="19">
        <v>3</v>
      </c>
      <c r="N24" s="46">
        <v>10</v>
      </c>
    </row>
    <row r="25" spans="1:14" ht="19.5" thickBot="1">
      <c r="A25" s="9"/>
      <c r="B25" s="50" t="s">
        <v>25</v>
      </c>
      <c r="C25" s="51">
        <v>6.9999999999999999E-4</v>
      </c>
      <c r="D25" s="51">
        <v>2E-3</v>
      </c>
      <c r="E25" s="51">
        <v>0.1</v>
      </c>
      <c r="F25" s="51">
        <v>1E-3</v>
      </c>
      <c r="G25" s="51">
        <v>3.0000000000000001E-3</v>
      </c>
      <c r="H25" s="51">
        <v>1E-3</v>
      </c>
      <c r="I25" s="51">
        <v>1.84E-2</v>
      </c>
      <c r="J25" s="51">
        <v>0.3</v>
      </c>
      <c r="K25" s="51">
        <v>2</v>
      </c>
      <c r="L25" s="51">
        <v>6.5</v>
      </c>
      <c r="M25" s="51">
        <v>0.8</v>
      </c>
      <c r="N25" s="31">
        <v>17.5</v>
      </c>
    </row>
    <row r="26" spans="1:14">
      <c r="A26" s="52"/>
      <c r="B26" s="43"/>
      <c r="C26" s="19"/>
      <c r="D26" s="19"/>
      <c r="E26" s="20"/>
      <c r="F26" s="21"/>
      <c r="G26" s="24"/>
      <c r="H26" s="23"/>
      <c r="I26" s="19"/>
      <c r="J26" s="24"/>
      <c r="K26" s="7"/>
    </row>
    <row r="27" spans="1:14" s="5" customFormat="1">
      <c r="A27" s="5" t="s">
        <v>32</v>
      </c>
      <c r="E27" s="6"/>
      <c r="F27" s="6"/>
      <c r="G27" s="6"/>
      <c r="H27" s="6"/>
      <c r="I27" s="6"/>
    </row>
    <row r="28" spans="1:14" s="34" customFormat="1">
      <c r="E28" s="35"/>
      <c r="F28" s="35"/>
      <c r="G28" s="35"/>
      <c r="H28" s="35"/>
      <c r="I28" s="35"/>
    </row>
    <row r="29" spans="1:14" s="34" customFormat="1">
      <c r="B29" s="36" t="s">
        <v>30</v>
      </c>
      <c r="C29" s="38">
        <v>0.5</v>
      </c>
      <c r="E29" s="35"/>
      <c r="F29" s="35"/>
      <c r="G29" s="35"/>
      <c r="H29" s="35"/>
      <c r="I29" s="35"/>
    </row>
    <row r="30" spans="1:14">
      <c r="B30" s="36" t="s">
        <v>31</v>
      </c>
      <c r="C30" s="38">
        <v>0.02</v>
      </c>
      <c r="E30" s="3"/>
      <c r="F30" s="3"/>
      <c r="G30" s="3"/>
      <c r="H30" s="3"/>
      <c r="I30" s="3"/>
    </row>
    <row r="31" spans="1:14">
      <c r="B31" s="36"/>
      <c r="C31" s="37"/>
      <c r="E31" s="3"/>
      <c r="F31" s="3"/>
      <c r="G31" s="3"/>
      <c r="H31" s="3"/>
      <c r="I31" s="3"/>
    </row>
    <row r="32" spans="1:14" s="5" customFormat="1">
      <c r="A32" s="5" t="s">
        <v>33</v>
      </c>
      <c r="E32" s="6"/>
      <c r="F32" s="6"/>
      <c r="G32" s="6"/>
      <c r="H32" s="6"/>
      <c r="I32" s="6"/>
    </row>
    <row r="33" spans="2:14" s="34" customFormat="1">
      <c r="E33" s="35"/>
      <c r="F33" s="35"/>
      <c r="G33" s="35"/>
      <c r="H33" s="35"/>
      <c r="I33" s="35"/>
    </row>
    <row r="34" spans="2:14" ht="22.5">
      <c r="B34" s="2" t="s">
        <v>35</v>
      </c>
      <c r="C34" s="2"/>
      <c r="D34" s="2"/>
      <c r="E34" s="2"/>
      <c r="G34" s="2" t="s">
        <v>34</v>
      </c>
      <c r="H34" s="39"/>
      <c r="I34" s="3"/>
    </row>
    <row r="36" spans="2:14" s="34" customFormat="1">
      <c r="B36" s="13"/>
      <c r="C36" s="40" t="s">
        <v>11</v>
      </c>
      <c r="D36" s="40" t="s">
        <v>12</v>
      </c>
      <c r="E36" s="40" t="s">
        <v>13</v>
      </c>
      <c r="F36" s="40" t="s">
        <v>4</v>
      </c>
      <c r="G36" s="40" t="s">
        <v>5</v>
      </c>
      <c r="H36" s="40" t="s">
        <v>14</v>
      </c>
      <c r="I36" s="40" t="s">
        <v>6</v>
      </c>
      <c r="J36" s="40" t="s">
        <v>15</v>
      </c>
      <c r="K36" s="40" t="s">
        <v>16</v>
      </c>
      <c r="L36" s="2" t="s">
        <v>17</v>
      </c>
      <c r="M36" s="40" t="s">
        <v>18</v>
      </c>
      <c r="N36" s="40" t="s">
        <v>19</v>
      </c>
    </row>
    <row r="37" spans="2:14" s="34" customFormat="1">
      <c r="B37" s="41">
        <f>1-C30</f>
        <v>0.98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2:14" s="34" customFormat="1">
      <c r="B38" s="37">
        <f>IF(B37&gt;C$29,B37-C$30,"")</f>
        <v>0.96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2:14" s="34" customFormat="1">
      <c r="B39" s="37">
        <f>IF(B38&gt;C$29,B38-C$30,"")</f>
        <v>0.94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2:14" s="34" customFormat="1">
      <c r="B40" s="37">
        <f t="shared" ref="B40:B60" si="0">IF(B39&gt;C$29,B39-C$30,"")</f>
        <v>0.91999999999999993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2:14" s="34" customFormat="1">
      <c r="B41" s="37">
        <f t="shared" si="0"/>
        <v>0.89999999999999991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2:14" s="34" customFormat="1">
      <c r="B42" s="37">
        <f t="shared" si="0"/>
        <v>0.87999999999999989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2:14" s="34" customFormat="1">
      <c r="B43" s="37">
        <f t="shared" si="0"/>
        <v>0.85999999999999988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2:14" s="34" customFormat="1">
      <c r="B44" s="37">
        <f t="shared" si="0"/>
        <v>0.83999999999999986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2:14" s="34" customFormat="1">
      <c r="B45" s="37">
        <f t="shared" si="0"/>
        <v>0.81999999999999984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2:14" s="34" customFormat="1">
      <c r="B46" s="37">
        <f t="shared" si="0"/>
        <v>0.79999999999999982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2:14" s="34" customFormat="1">
      <c r="B47" s="37">
        <f t="shared" si="0"/>
        <v>0.7799999999999998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2:14" s="34" customFormat="1">
      <c r="B48" s="37">
        <f t="shared" si="0"/>
        <v>0.75999999999999979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s="34" customFormat="1">
      <c r="B49" s="37">
        <f t="shared" si="0"/>
        <v>0.73999999999999977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s="34" customFormat="1">
      <c r="B50" s="37">
        <f t="shared" si="0"/>
        <v>0.71999999999999975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s="34" customFormat="1">
      <c r="B51" s="37">
        <f t="shared" si="0"/>
        <v>0.69999999999999973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s="34" customFormat="1">
      <c r="B52" s="37">
        <f t="shared" si="0"/>
        <v>0.67999999999999972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s="34" customFormat="1">
      <c r="B53" s="37">
        <f t="shared" si="0"/>
        <v>0.6599999999999997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s="34" customFormat="1">
      <c r="B54" s="37">
        <f t="shared" si="0"/>
        <v>0.63999999999999968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s="34" customFormat="1">
      <c r="B55" s="37">
        <f t="shared" si="0"/>
        <v>0.61999999999999966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s="34" customFormat="1">
      <c r="B56" s="37">
        <f t="shared" si="0"/>
        <v>0.59999999999999964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s="34" customFormat="1">
      <c r="B57" s="37">
        <f t="shared" si="0"/>
        <v>0.57999999999999963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s="34" customFormat="1">
      <c r="B58" s="37">
        <f t="shared" si="0"/>
        <v>0.55999999999999961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s="34" customFormat="1">
      <c r="B59" s="37">
        <f t="shared" si="0"/>
        <v>0.53999999999999959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s="34" customFormat="1">
      <c r="B60" s="37">
        <f t="shared" si="0"/>
        <v>0.51999999999999957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s="34" customFormat="1">
      <c r="B61" s="37">
        <f>B60-C$30</f>
        <v>0.49999999999999956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3" spans="1:14" s="5" customFormat="1">
      <c r="A63" s="5" t="s">
        <v>37</v>
      </c>
      <c r="E63" s="6"/>
      <c r="F63" s="6"/>
      <c r="G63" s="6"/>
      <c r="H63" s="6"/>
      <c r="I63" s="6"/>
    </row>
    <row r="64" spans="1:14" s="34" customFormat="1">
      <c r="E64" s="35"/>
      <c r="F64" s="35"/>
      <c r="G64" s="35"/>
      <c r="H64" s="35"/>
      <c r="I64" s="35"/>
    </row>
    <row r="65" spans="1:29" ht="22.5">
      <c r="B65" s="2" t="s">
        <v>35</v>
      </c>
      <c r="C65" s="2"/>
      <c r="D65" s="2"/>
      <c r="E65" s="2"/>
      <c r="G65" s="2" t="s">
        <v>36</v>
      </c>
      <c r="H65" s="39"/>
      <c r="I65" s="3"/>
    </row>
    <row r="66" spans="1:29" s="34" customFormat="1">
      <c r="E66" s="35"/>
      <c r="F66" s="35"/>
      <c r="G66" s="35"/>
      <c r="H66" s="35"/>
      <c r="I66" s="35"/>
    </row>
    <row r="67" spans="1:29">
      <c r="B67" s="13"/>
      <c r="C67" s="40" t="s">
        <v>11</v>
      </c>
      <c r="D67" s="40" t="s">
        <v>12</v>
      </c>
      <c r="E67" s="40" t="s">
        <v>13</v>
      </c>
      <c r="F67" s="40" t="s">
        <v>4</v>
      </c>
      <c r="G67" s="40" t="s">
        <v>5</v>
      </c>
      <c r="H67" s="40" t="s">
        <v>14</v>
      </c>
      <c r="I67" s="40" t="s">
        <v>6</v>
      </c>
      <c r="J67" s="40" t="s">
        <v>15</v>
      </c>
      <c r="K67" s="40" t="s">
        <v>16</v>
      </c>
      <c r="L67" s="2" t="s">
        <v>17</v>
      </c>
      <c r="M67" s="40" t="s">
        <v>18</v>
      </c>
      <c r="N67" s="40" t="s">
        <v>19</v>
      </c>
    </row>
    <row r="68" spans="1:29">
      <c r="A68" s="9"/>
      <c r="B68" s="41">
        <f>B37</f>
        <v>0.98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29">
      <c r="B69" s="37">
        <f>B68-C$30</f>
        <v>0.96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29">
      <c r="B70" s="37">
        <f>IF(B69&gt;C$29,B69-C$30,"")</f>
        <v>0.94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P70" s="10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>
      <c r="B71" s="37">
        <f t="shared" ref="B71:B91" si="1">IF(B70&gt;C$29,B70-C$30,"")</f>
        <v>0.91999999999999993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P71" s="10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>
      <c r="B72" s="37">
        <f t="shared" si="1"/>
        <v>0.89999999999999991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P72" s="10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>
      <c r="B73" s="37">
        <f t="shared" si="1"/>
        <v>0.87999999999999989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P73" s="10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>
      <c r="B74" s="37">
        <f t="shared" si="1"/>
        <v>0.85999999999999988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10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>
      <c r="B75" s="37">
        <f t="shared" si="1"/>
        <v>0.83999999999999986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P75" s="10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>
      <c r="B76" s="37">
        <f t="shared" si="1"/>
        <v>0.81999999999999984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P76" s="10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>
      <c r="B77" s="37">
        <f t="shared" si="1"/>
        <v>0.79999999999999982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P77" s="10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>
      <c r="B78" s="37">
        <f t="shared" si="1"/>
        <v>0.7799999999999998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P78" s="10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>
      <c r="B79" s="37">
        <f t="shared" si="1"/>
        <v>0.75999999999999979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P79" s="10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>
      <c r="B80" s="37">
        <f t="shared" si="1"/>
        <v>0.73999999999999977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10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30" s="34" customFormat="1">
      <c r="B81" s="37">
        <f t="shared" si="1"/>
        <v>0.71999999999999975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</row>
    <row r="82" spans="1:30">
      <c r="B82" s="37">
        <f t="shared" si="1"/>
        <v>0.69999999999999973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P82" s="10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30">
      <c r="B83" s="37">
        <f t="shared" si="1"/>
        <v>0.67999999999999972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P83" s="10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30">
      <c r="B84" s="37">
        <f t="shared" si="1"/>
        <v>0.6599999999999997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P84" s="10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30">
      <c r="B85" s="37">
        <f t="shared" si="1"/>
        <v>0.63999999999999968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P85" s="10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30" s="7" customFormat="1">
      <c r="B86" s="56">
        <f t="shared" si="1"/>
        <v>0.61999999999999966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57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</row>
    <row r="87" spans="1:30" s="7" customFormat="1">
      <c r="B87" s="56">
        <f t="shared" si="1"/>
        <v>0.59999999999999964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P87" s="57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</row>
    <row r="88" spans="1:30" s="7" customFormat="1">
      <c r="B88" s="56">
        <f t="shared" si="1"/>
        <v>0.57999999999999963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</row>
    <row r="89" spans="1:30" s="7" customFormat="1">
      <c r="B89" s="56">
        <f t="shared" si="1"/>
        <v>0.55999999999999961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30" s="7" customFormat="1">
      <c r="B90" s="56">
        <f t="shared" si="1"/>
        <v>0.53999999999999959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P90" s="57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30" s="7" customFormat="1">
      <c r="B91" s="56">
        <f t="shared" si="1"/>
        <v>0.51999999999999957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P91" s="57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30" s="7" customFormat="1">
      <c r="B92" s="56">
        <f>B91-C$30</f>
        <v>0.49999999999999956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57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30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Q93" s="1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s="5" customFormat="1">
      <c r="A94" s="5" t="s">
        <v>45</v>
      </c>
      <c r="E94" s="6"/>
      <c r="F94" s="6"/>
      <c r="G94" s="6"/>
      <c r="H94" s="6"/>
      <c r="I94" s="6"/>
    </row>
    <row r="95" spans="1:30" s="34" customFormat="1">
      <c r="E95" s="35"/>
      <c r="F95" s="35"/>
      <c r="G95" s="35"/>
      <c r="H95" s="35"/>
      <c r="I95" s="35"/>
    </row>
    <row r="96" spans="1:30" ht="22.5">
      <c r="A96" s="1" t="s">
        <v>38</v>
      </c>
      <c r="B96" s="2" t="s">
        <v>35</v>
      </c>
      <c r="C96" s="2"/>
      <c r="D96" s="2"/>
      <c r="E96" s="2"/>
      <c r="G96" s="2" t="s">
        <v>40</v>
      </c>
      <c r="H96" s="39"/>
      <c r="I96" s="3"/>
      <c r="J96" s="11"/>
      <c r="K96" s="11"/>
      <c r="L96" s="11"/>
      <c r="M96" s="11"/>
      <c r="N96" s="11"/>
      <c r="O96" s="11"/>
      <c r="Q96" s="1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ht="22.5">
      <c r="A97" s="1" t="s">
        <v>39</v>
      </c>
      <c r="B97" s="2" t="s">
        <v>35</v>
      </c>
      <c r="C97" s="2"/>
      <c r="D97" s="2"/>
      <c r="E97" s="2"/>
      <c r="G97" s="2" t="s">
        <v>46</v>
      </c>
      <c r="H97" s="39"/>
      <c r="I97" s="3"/>
      <c r="J97" s="11"/>
      <c r="K97" s="11"/>
      <c r="L97" s="11"/>
      <c r="M97" s="11"/>
      <c r="N97" s="11"/>
      <c r="O97" s="11"/>
      <c r="Q97" s="1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9.5" thickBot="1">
      <c r="B98" s="2"/>
      <c r="C98" s="2"/>
      <c r="D98" s="2"/>
      <c r="E98" s="2"/>
      <c r="G98" s="2"/>
      <c r="H98" s="39"/>
      <c r="I98" s="3"/>
      <c r="J98" s="11"/>
      <c r="K98" s="11"/>
      <c r="L98" s="11"/>
      <c r="M98" s="11"/>
      <c r="N98" s="11"/>
      <c r="O98" s="11"/>
      <c r="Q98" s="1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ht="19.5" thickBot="1">
      <c r="B99" s="59"/>
      <c r="C99" s="77" t="s">
        <v>43</v>
      </c>
      <c r="D99" s="78"/>
      <c r="E99" s="78"/>
      <c r="F99" s="78"/>
      <c r="G99" s="78"/>
      <c r="H99" s="78"/>
      <c r="I99" s="78"/>
      <c r="J99" s="79"/>
      <c r="K99" s="11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>
      <c r="B100" s="60"/>
      <c r="C100" s="74" t="s">
        <v>41</v>
      </c>
      <c r="D100" s="74"/>
      <c r="E100" s="74"/>
      <c r="F100" s="74"/>
      <c r="G100" s="74"/>
      <c r="H100" s="74"/>
      <c r="I100" s="74"/>
      <c r="J100" s="75"/>
      <c r="K100" s="11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>
      <c r="B101" s="73" t="s">
        <v>42</v>
      </c>
      <c r="C101" s="61">
        <v>1E-3</v>
      </c>
      <c r="D101" s="62">
        <v>0.01</v>
      </c>
      <c r="E101" s="63">
        <v>0.1</v>
      </c>
      <c r="F101" s="62">
        <v>0.5</v>
      </c>
      <c r="G101" s="64">
        <v>1</v>
      </c>
      <c r="H101" s="64">
        <v>2</v>
      </c>
      <c r="I101" s="64">
        <v>5</v>
      </c>
      <c r="J101" s="65">
        <v>10</v>
      </c>
      <c r="K101" s="11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>
      <c r="B102" s="66">
        <v>1</v>
      </c>
      <c r="C102" s="23"/>
      <c r="D102" s="23"/>
      <c r="E102" s="23"/>
      <c r="F102" s="23"/>
      <c r="G102" s="23"/>
      <c r="H102" s="23"/>
      <c r="I102" s="24"/>
      <c r="J102" s="28"/>
      <c r="K102" s="11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>
      <c r="B103" s="66">
        <v>0.9</v>
      </c>
      <c r="C103" s="23"/>
      <c r="D103" s="23"/>
      <c r="E103" s="23"/>
      <c r="F103" s="23"/>
      <c r="G103" s="23"/>
      <c r="H103" s="23"/>
      <c r="I103" s="24"/>
      <c r="J103" s="28"/>
      <c r="K103" s="11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>
      <c r="B104" s="66">
        <v>0.8</v>
      </c>
      <c r="C104" s="23"/>
      <c r="D104" s="23"/>
      <c r="E104" s="23"/>
      <c r="F104" s="23"/>
      <c r="G104" s="23"/>
      <c r="H104" s="23"/>
      <c r="I104" s="24"/>
      <c r="J104" s="28"/>
      <c r="K104" s="11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>
      <c r="B105" s="66">
        <v>0.7</v>
      </c>
      <c r="C105" s="23"/>
      <c r="D105" s="23"/>
      <c r="E105" s="23"/>
      <c r="F105" s="23"/>
      <c r="G105" s="23"/>
      <c r="H105" s="23"/>
      <c r="I105" s="24"/>
      <c r="J105" s="28"/>
      <c r="K105" s="11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>
      <c r="B106" s="66">
        <v>0.6</v>
      </c>
      <c r="C106" s="23"/>
      <c r="D106" s="23"/>
      <c r="E106" s="23"/>
      <c r="F106" s="23"/>
      <c r="G106" s="23"/>
      <c r="H106" s="23"/>
      <c r="I106" s="24"/>
      <c r="J106" s="28"/>
      <c r="K106" s="11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>
      <c r="B107" s="66">
        <v>0.5</v>
      </c>
      <c r="C107" s="23"/>
      <c r="D107" s="23"/>
      <c r="E107" s="23"/>
      <c r="F107" s="23"/>
      <c r="G107" s="23"/>
      <c r="H107" s="23"/>
      <c r="I107" s="24"/>
      <c r="J107" s="28"/>
      <c r="K107" s="11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>
      <c r="B108" s="66">
        <v>0.4</v>
      </c>
      <c r="C108" s="23"/>
      <c r="D108" s="23"/>
      <c r="E108" s="23"/>
      <c r="F108" s="23"/>
      <c r="G108" s="23"/>
      <c r="H108" s="23"/>
      <c r="I108" s="69"/>
      <c r="J108" s="70"/>
      <c r="K108" s="11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>
      <c r="B109" s="66">
        <v>0.3</v>
      </c>
      <c r="C109" s="23"/>
      <c r="D109" s="23"/>
      <c r="E109" s="23"/>
      <c r="F109" s="23"/>
      <c r="G109" s="23"/>
      <c r="H109" s="23"/>
      <c r="I109" s="69"/>
      <c r="J109" s="70"/>
      <c r="K109" s="11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>
      <c r="B110" s="66">
        <v>0.2</v>
      </c>
      <c r="C110" s="23"/>
      <c r="D110" s="23"/>
      <c r="E110" s="23"/>
      <c r="F110" s="23"/>
      <c r="G110" s="23"/>
      <c r="H110" s="23"/>
      <c r="I110" s="69"/>
      <c r="J110" s="70"/>
      <c r="K110" s="11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>
      <c r="B111" s="66">
        <v>0.1</v>
      </c>
      <c r="C111" s="23"/>
      <c r="D111" s="23"/>
      <c r="E111" s="23"/>
      <c r="F111" s="23"/>
      <c r="G111" s="23"/>
      <c r="H111" s="23"/>
      <c r="I111" s="69"/>
      <c r="J111" s="70"/>
    </row>
    <row r="112" spans="1:30">
      <c r="B112" s="66">
        <v>0.05</v>
      </c>
      <c r="C112" s="23"/>
      <c r="D112" s="23"/>
      <c r="E112" s="23"/>
      <c r="F112" s="23"/>
      <c r="G112" s="23"/>
      <c r="H112" s="23"/>
      <c r="I112" s="69"/>
      <c r="J112" s="70"/>
    </row>
    <row r="113" spans="2:10">
      <c r="B113" s="66">
        <v>0.02</v>
      </c>
      <c r="C113" s="23"/>
      <c r="D113" s="23"/>
      <c r="E113" s="23"/>
      <c r="F113" s="23"/>
      <c r="G113" s="23"/>
      <c r="H113" s="23"/>
      <c r="I113" s="69"/>
      <c r="J113" s="70"/>
    </row>
    <row r="114" spans="2:10">
      <c r="B114" s="66">
        <v>0.01</v>
      </c>
      <c r="C114" s="23"/>
      <c r="D114" s="23"/>
      <c r="E114" s="23"/>
      <c r="F114" s="23"/>
      <c r="G114" s="23"/>
      <c r="H114" s="23"/>
      <c r="I114" s="69"/>
      <c r="J114" s="70"/>
    </row>
    <row r="115" spans="2:10">
      <c r="B115" s="67">
        <v>5.0000000000000001E-3</v>
      </c>
      <c r="C115" s="26"/>
      <c r="D115" s="26"/>
      <c r="E115" s="26"/>
      <c r="F115" s="26"/>
      <c r="G115" s="23"/>
      <c r="H115" s="24"/>
      <c r="I115" s="69"/>
      <c r="J115" s="70"/>
    </row>
    <row r="116" spans="2:10">
      <c r="B116" s="67">
        <v>2E-3</v>
      </c>
      <c r="C116" s="26"/>
      <c r="D116" s="26"/>
      <c r="E116" s="26"/>
      <c r="F116" s="26"/>
      <c r="G116" s="23"/>
      <c r="H116" s="24"/>
      <c r="I116" s="69"/>
      <c r="J116" s="70"/>
    </row>
    <row r="117" spans="2:10">
      <c r="B117" s="67">
        <v>1E-3</v>
      </c>
      <c r="C117" s="26"/>
      <c r="D117" s="26"/>
      <c r="E117" s="26"/>
      <c r="F117" s="26"/>
      <c r="G117" s="23"/>
      <c r="H117" s="24"/>
      <c r="I117" s="69"/>
      <c r="J117" s="70"/>
    </row>
    <row r="118" spans="2:10" ht="19.5" thickBot="1">
      <c r="B118" s="68">
        <v>1E-4</v>
      </c>
      <c r="C118" s="29"/>
      <c r="D118" s="29"/>
      <c r="E118" s="29"/>
      <c r="F118" s="29"/>
      <c r="G118" s="30"/>
      <c r="H118" s="51"/>
      <c r="I118" s="71"/>
      <c r="J118" s="72"/>
    </row>
    <row r="119" spans="2:10" ht="19.5" thickBot="1"/>
    <row r="120" spans="2:10" ht="19.5" thickBot="1">
      <c r="B120" s="59"/>
      <c r="C120" s="77" t="s">
        <v>44</v>
      </c>
      <c r="D120" s="78"/>
      <c r="E120" s="78"/>
      <c r="F120" s="78"/>
      <c r="G120" s="78"/>
      <c r="H120" s="78"/>
      <c r="I120" s="78"/>
      <c r="J120" s="79"/>
    </row>
    <row r="121" spans="2:10">
      <c r="B121" s="60"/>
      <c r="C121" s="74" t="s">
        <v>41</v>
      </c>
      <c r="D121" s="74"/>
      <c r="E121" s="74"/>
      <c r="F121" s="74"/>
      <c r="G121" s="74"/>
      <c r="H121" s="74"/>
      <c r="I121" s="74"/>
      <c r="J121" s="75"/>
    </row>
    <row r="122" spans="2:10">
      <c r="B122" s="73" t="s">
        <v>42</v>
      </c>
      <c r="C122" s="61">
        <v>1E-3</v>
      </c>
      <c r="D122" s="62">
        <v>0.01</v>
      </c>
      <c r="E122" s="63">
        <v>0.1</v>
      </c>
      <c r="F122" s="62">
        <v>0.5</v>
      </c>
      <c r="G122" s="64">
        <v>1</v>
      </c>
      <c r="H122" s="64">
        <v>2</v>
      </c>
      <c r="I122" s="64">
        <v>5</v>
      </c>
      <c r="J122" s="65">
        <v>10</v>
      </c>
    </row>
    <row r="123" spans="2:10">
      <c r="B123" s="66">
        <v>1</v>
      </c>
      <c r="C123" s="23"/>
      <c r="D123" s="23"/>
      <c r="E123" s="23"/>
      <c r="F123" s="23"/>
      <c r="G123" s="23"/>
      <c r="H123" s="23"/>
      <c r="I123" s="23"/>
      <c r="J123" s="49"/>
    </row>
    <row r="124" spans="2:10">
      <c r="B124" s="66">
        <v>0.9</v>
      </c>
      <c r="C124" s="23"/>
      <c r="D124" s="23"/>
      <c r="E124" s="23"/>
      <c r="F124" s="23"/>
      <c r="G124" s="23"/>
      <c r="H124" s="23"/>
      <c r="I124" s="23"/>
      <c r="J124" s="49"/>
    </row>
    <row r="125" spans="2:10">
      <c r="B125" s="66">
        <v>0.8</v>
      </c>
      <c r="C125" s="23"/>
      <c r="D125" s="23"/>
      <c r="E125" s="23"/>
      <c r="F125" s="23"/>
      <c r="G125" s="23"/>
      <c r="H125" s="23"/>
      <c r="I125" s="23"/>
      <c r="J125" s="49"/>
    </row>
    <row r="126" spans="2:10">
      <c r="B126" s="66">
        <v>0.7</v>
      </c>
      <c r="C126" s="23"/>
      <c r="D126" s="23"/>
      <c r="E126" s="23"/>
      <c r="F126" s="23"/>
      <c r="G126" s="23"/>
      <c r="H126" s="23"/>
      <c r="I126" s="23"/>
      <c r="J126" s="49"/>
    </row>
    <row r="127" spans="2:10">
      <c r="B127" s="66">
        <v>0.6</v>
      </c>
      <c r="C127" s="23"/>
      <c r="D127" s="23"/>
      <c r="E127" s="23"/>
      <c r="F127" s="23"/>
      <c r="G127" s="23"/>
      <c r="H127" s="23"/>
      <c r="I127" s="23"/>
      <c r="J127" s="49"/>
    </row>
    <row r="128" spans="2:10">
      <c r="B128" s="66">
        <v>0.5</v>
      </c>
      <c r="C128" s="23"/>
      <c r="D128" s="23"/>
      <c r="E128" s="23"/>
      <c r="F128" s="23"/>
      <c r="G128" s="23"/>
      <c r="H128" s="23"/>
      <c r="I128" s="23"/>
      <c r="J128" s="49"/>
    </row>
    <row r="129" spans="1:10">
      <c r="B129" s="66">
        <v>0.4</v>
      </c>
      <c r="C129" s="23"/>
      <c r="D129" s="23"/>
      <c r="E129" s="23"/>
      <c r="F129" s="23"/>
      <c r="G129" s="23"/>
      <c r="H129" s="23"/>
      <c r="I129" s="23"/>
      <c r="J129" s="49"/>
    </row>
    <row r="130" spans="1:10">
      <c r="B130" s="66">
        <v>0.3</v>
      </c>
      <c r="C130" s="23"/>
      <c r="D130" s="23"/>
      <c r="E130" s="23"/>
      <c r="F130" s="23"/>
      <c r="G130" s="23"/>
      <c r="H130" s="23"/>
      <c r="I130" s="23"/>
      <c r="J130" s="49"/>
    </row>
    <row r="131" spans="1:10">
      <c r="B131" s="66">
        <v>0.2</v>
      </c>
      <c r="C131" s="23"/>
      <c r="D131" s="23"/>
      <c r="E131" s="23"/>
      <c r="F131" s="23"/>
      <c r="G131" s="23"/>
      <c r="H131" s="23"/>
      <c r="I131" s="23"/>
      <c r="J131" s="49"/>
    </row>
    <row r="132" spans="1:10">
      <c r="B132" s="66">
        <v>0.1</v>
      </c>
      <c r="C132" s="23"/>
      <c r="D132" s="23"/>
      <c r="E132" s="23"/>
      <c r="F132" s="23"/>
      <c r="G132" s="23"/>
      <c r="H132" s="23"/>
      <c r="I132" s="23"/>
      <c r="J132" s="49"/>
    </row>
    <row r="133" spans="1:10">
      <c r="B133" s="66">
        <v>0.05</v>
      </c>
      <c r="C133" s="23"/>
      <c r="D133" s="23"/>
      <c r="E133" s="23"/>
      <c r="F133" s="23"/>
      <c r="G133" s="23"/>
      <c r="H133" s="23"/>
      <c r="I133" s="23"/>
      <c r="J133" s="49"/>
    </row>
    <row r="134" spans="1:10">
      <c r="B134" s="66">
        <v>0.02</v>
      </c>
      <c r="C134" s="23"/>
      <c r="D134" s="23"/>
      <c r="E134" s="23"/>
      <c r="F134" s="23"/>
      <c r="G134" s="23"/>
      <c r="H134" s="24"/>
      <c r="I134" s="24"/>
      <c r="J134" s="28"/>
    </row>
    <row r="135" spans="1:10">
      <c r="B135" s="66">
        <v>0.01</v>
      </c>
      <c r="C135" s="23"/>
      <c r="D135" s="23"/>
      <c r="E135" s="23"/>
      <c r="F135" s="23"/>
      <c r="G135" s="23"/>
      <c r="H135" s="24"/>
      <c r="I135" s="24"/>
      <c r="J135" s="28"/>
    </row>
    <row r="136" spans="1:10">
      <c r="B136" s="67">
        <v>5.0000000000000001E-3</v>
      </c>
      <c r="C136" s="23"/>
      <c r="D136" s="23"/>
      <c r="E136" s="23"/>
      <c r="F136" s="23"/>
      <c r="G136" s="23"/>
      <c r="H136" s="24"/>
      <c r="I136" s="24"/>
      <c r="J136" s="28"/>
    </row>
    <row r="137" spans="1:10">
      <c r="B137" s="67">
        <v>2E-3</v>
      </c>
      <c r="C137" s="23"/>
      <c r="D137" s="23"/>
      <c r="E137" s="23"/>
      <c r="F137" s="23"/>
      <c r="G137" s="23"/>
      <c r="H137" s="24"/>
      <c r="I137" s="24"/>
      <c r="J137" s="28"/>
    </row>
    <row r="138" spans="1:10">
      <c r="B138" s="67">
        <v>1E-3</v>
      </c>
      <c r="C138" s="23"/>
      <c r="D138" s="23"/>
      <c r="E138" s="23"/>
      <c r="F138" s="23"/>
      <c r="G138" s="23"/>
      <c r="H138" s="24"/>
      <c r="I138" s="24"/>
      <c r="J138" s="28"/>
    </row>
    <row r="139" spans="1:10" ht="19.5" thickBot="1">
      <c r="B139" s="68">
        <v>1E-4</v>
      </c>
      <c r="C139" s="30"/>
      <c r="D139" s="30"/>
      <c r="E139" s="30"/>
      <c r="F139" s="30"/>
      <c r="G139" s="30"/>
      <c r="H139" s="51"/>
      <c r="I139" s="51"/>
      <c r="J139" s="31"/>
    </row>
    <row r="142" spans="1:10" s="5" customFormat="1" ht="20.25">
      <c r="A142" s="5" t="s">
        <v>47</v>
      </c>
      <c r="E142" s="6"/>
      <c r="F142" s="6"/>
      <c r="G142" s="6"/>
      <c r="H142" s="6"/>
      <c r="I142" s="6"/>
    </row>
    <row r="143" spans="1:10" s="34" customFormat="1">
      <c r="E143" s="35"/>
      <c r="F143" s="35"/>
      <c r="G143" s="35"/>
      <c r="H143" s="35"/>
      <c r="I143" s="35"/>
    </row>
    <row r="146" spans="1:9" s="5" customFormat="1" ht="20.25">
      <c r="A146" s="5" t="s">
        <v>48</v>
      </c>
      <c r="E146" s="6"/>
      <c r="F146" s="6"/>
      <c r="G146" s="6"/>
      <c r="H146" s="6"/>
      <c r="I146" s="6"/>
    </row>
  </sheetData>
  <mergeCells count="5">
    <mergeCell ref="C121:J121"/>
    <mergeCell ref="P88:AC88"/>
    <mergeCell ref="C99:J99"/>
    <mergeCell ref="C100:J100"/>
    <mergeCell ref="C120:J120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Working Sheet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Lustrino</dc:creator>
  <cp:lastModifiedBy>Michele Lustrino</cp:lastModifiedBy>
  <dcterms:created xsi:type="dcterms:W3CDTF">2010-03-17T16:31:40Z</dcterms:created>
  <dcterms:modified xsi:type="dcterms:W3CDTF">2016-04-19T13:29:35Z</dcterms:modified>
</cp:coreProperties>
</file>